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36-2023\1) výzva\"/>
    </mc:Choice>
  </mc:AlternateContent>
  <xr:revisionPtr revIDLastSave="0" documentId="13_ncr:1_{1018B6EF-289C-4822-9219-88BB3B7951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KP!$B$2:$S$52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K24" i="1"/>
  <c r="J26" i="1"/>
  <c r="J27" i="1"/>
  <c r="K28" i="1"/>
  <c r="K29" i="1"/>
  <c r="K30" i="1"/>
  <c r="K32" i="1"/>
  <c r="J33" i="1"/>
  <c r="K35" i="1"/>
  <c r="K36" i="1"/>
  <c r="K38" i="1"/>
  <c r="J39" i="1"/>
  <c r="K41" i="1"/>
  <c r="J42" i="1"/>
  <c r="K44" i="1"/>
  <c r="J45" i="1"/>
  <c r="K47" i="1"/>
  <c r="J48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K27" i="1"/>
  <c r="J28" i="1"/>
  <c r="J29" i="1"/>
  <c r="J31" i="1"/>
  <c r="K31" i="1"/>
  <c r="J32" i="1"/>
  <c r="K33" i="1"/>
  <c r="J34" i="1"/>
  <c r="K34" i="1"/>
  <c r="J35" i="1"/>
  <c r="J37" i="1"/>
  <c r="K37" i="1"/>
  <c r="J38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G22" i="1"/>
  <c r="G23" i="1"/>
  <c r="G24" i="1"/>
  <c r="G25" i="1"/>
  <c r="G26" i="1"/>
  <c r="J22" i="1"/>
  <c r="K22" i="1"/>
  <c r="J25" i="1"/>
  <c r="K25" i="1"/>
  <c r="K26" i="1"/>
  <c r="J7" i="1"/>
  <c r="G12" i="1"/>
  <c r="G13" i="1"/>
  <c r="G14" i="1"/>
  <c r="G15" i="1"/>
  <c r="G16" i="1"/>
  <c r="G17" i="1"/>
  <c r="G18" i="1"/>
  <c r="G19" i="1"/>
  <c r="G20" i="1"/>
  <c r="G21" i="1"/>
  <c r="J24" i="1" l="1"/>
  <c r="K48" i="1"/>
  <c r="K42" i="1"/>
  <c r="K23" i="1"/>
  <c r="J36" i="1"/>
  <c r="J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2" i="1" l="1"/>
  <c r="H52" i="1"/>
</calcChain>
</file>

<file path=xl/sharedStrings.xml><?xml version="1.0" encoding="utf-8"?>
<sst xmlns="http://schemas.openxmlformats.org/spreadsheetml/2006/main" count="186" uniqueCount="115">
  <si>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</si>
  <si>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</si>
  <si>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</si>
  <si>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</si>
  <si>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</si>
  <si>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</si>
  <si>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</si>
  <si>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</si>
  <si>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</si>
  <si>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</si>
  <si>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</si>
  <si>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</si>
  <si>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</si>
  <si>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</si>
  <si>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</si>
  <si>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</si>
  <si>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</si>
  <si>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</si>
  <si>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</si>
  <si>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</si>
  <si>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</si>
  <si>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</si>
  <si>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</si>
  <si>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</si>
  <si>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</si>
  <si>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</si>
  <si>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</si>
  <si>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</si>
  <si>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</si>
  <si>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</si>
  <si>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Odkládací desky A4, prešpán 350 g, zajišťovací gumička.</t>
  </si>
  <si>
    <t>Stiskací mechanismus, vyměnitelná gelová náplň, plastové tělo, jehlový hrot 0,5 mm pro tenké psaní.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</si>
  <si>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</si>
  <si>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</si>
  <si>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</si>
  <si>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</si>
  <si>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</si>
  <si>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 xml:space="preserve">Papír kancelářský A4 kvalita"B"  </t>
  </si>
  <si>
    <t>bal</t>
  </si>
  <si>
    <t xml:space="preserve">Papír kancelářský A3 kvalita"B"  </t>
  </si>
  <si>
    <t xml:space="preserve">Papír kancelářský A4 kvalita "A" </t>
  </si>
  <si>
    <t>Euroobal A4 - hladký</t>
  </si>
  <si>
    <t>Čiré, min. 45 mic., balení 100 ks.</t>
  </si>
  <si>
    <t>Zvýrazňovač 1-4 mm - sada 6ks</t>
  </si>
  <si>
    <t>sada</t>
  </si>
  <si>
    <t>Klínový hrot, šíře stopy 1-4 mm, ventilační uzávěr, vhodný i na faxový papír. 6 ks v balení.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</si>
  <si>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</si>
  <si>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</si>
  <si>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Lepicí tyčinka  min. 40g</t>
  </si>
  <si>
    <t>Vysoká lepicí síla a okamžitá přilnavost. Vhodné na  papír, karton, nevysychá, neobsahuje rozpouštědla.</t>
  </si>
  <si>
    <t>Sada popisovačů na bílé tabule a flipcharty</t>
  </si>
  <si>
    <t>Obálka plastová PVC s patentem /druk/ A4 - modrá</t>
  </si>
  <si>
    <t>Kvalitní průhledný polypropylen, zavírání jedním drukem (patentem) na delší straně.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</si>
  <si>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</si>
  <si>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</si>
  <si>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</si>
  <si>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</si>
  <si>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Sešit A5  linkovaný</t>
  </si>
  <si>
    <t>Min. 40 listů.</t>
  </si>
  <si>
    <t>Obálky C5 162 x 229 mm</t>
  </si>
  <si>
    <t>Tužka HB 2 s pryží</t>
  </si>
  <si>
    <t>Klasická tužka s pryží, tvrdost HB.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</si>
  <si>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</si>
  <si>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</si>
  <si>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</si>
  <si>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</si>
  <si>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</si>
  <si>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uzávěr, vhodný i na faxový papír. 4 ks v balení.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</si>
  <si>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</si>
  <si>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</si>
  <si>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</si>
  <si>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</si>
  <si>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 xml:space="preserve">Kalkulátor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</si>
  <si>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</si>
  <si>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</si>
  <si>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celokovové - 20 cm</t>
  </si>
  <si>
    <t>Celokovové provedení, čepele spojuje kovový šroub, řezné plochy speciálně upraveny pro snadný a precizní střih.</t>
  </si>
  <si>
    <t>Ořezávátko dvojité se zásobníkem</t>
  </si>
  <si>
    <t>Pro silnou i tenkou tužku, plastové se zásobníkem na odpad.</t>
  </si>
  <si>
    <t>Trojúhelník 45</t>
  </si>
  <si>
    <t>S kolmicí, transparentní.</t>
  </si>
  <si>
    <t>NE</t>
  </si>
  <si>
    <t>Příloha č. 2 Kupní smlouvy - technická specifikace
Kancelářské potřeby (II.) 036 - 2023</t>
  </si>
  <si>
    <t>KAJ - Diana Görnerová,
Tel.: 734 428 141</t>
  </si>
  <si>
    <t>Sedláčkova 15, 
301 00 Plzeň, 
Fakulta filozofická - Katedra anglického jazyka a literatury,
místnost SP 207</t>
  </si>
  <si>
    <t>DFEK - Vladimíra Johánková, 
Tel.: 37763 3011</t>
  </si>
  <si>
    <t>Univerzitní 22,
301 00 Plzeň,
Fakulta ekonomická - Děkanát,
4. patro - místnost UK 410</t>
  </si>
  <si>
    <t>Husova 11, 
301 00 Plzeň,
Fakulta zdravotnických studií - Děkanát,
místnost HJ 206</t>
  </si>
  <si>
    <t>DFZ - PhDr. Petr Simbartl, Ph.D.,
Tel.: 37763 3712</t>
  </si>
  <si>
    <t>U3V - Mgr. Magdalena Edlová, DiS.,
Tel.: 37763 1907</t>
  </si>
  <si>
    <t>Jungmannova 1, 
301 00 Plzeň,
Univerzita třetího věku,
místnost JJ 113b</t>
  </si>
  <si>
    <t>SKM - Věra Janochová, 
Tel.: 37763 4873</t>
  </si>
  <si>
    <t>Technická 8, 
301 00 Plzeň,
Kavárna NTIS</t>
  </si>
  <si>
    <r>
      <t xml:space="preserve">Desky s gumičkou A4, 3 klopy, prešpán - </t>
    </r>
    <r>
      <rPr>
        <b/>
        <sz val="11"/>
        <rFont val="Calibri"/>
        <family val="2"/>
        <charset val="238"/>
      </rPr>
      <t>zelené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</si>
  <si>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modré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</si>
  <si>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žluté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</si>
  <si>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</si>
  <si>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</si>
  <si>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</si>
  <si>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červený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</si>
  <si>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</si>
  <si>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</si>
  <si>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</si>
  <si>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</si>
  <si>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</si>
  <si>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</si>
  <si>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Stiskací mechanismus, vyměnitelná gelová náplň, plastové tělo, jehlový hrot 0,5 mm pro tenké psaní. Barva inkoustu modrá.</t>
  </si>
  <si>
    <t>Stiskací mechanismus, vyměnitelná gelová náplň, plastové tělo, jehlový hrot 0,5 mm pro tenké psaní. Barva inkoustu černá.</t>
  </si>
  <si>
    <t>Stiskací mechanismus, vyměnitelná gelová náplň, plastové tělo, jehlový hrot 0,5 mm pro tenké psaní. Barva inkoustu červená.</t>
  </si>
  <si>
    <t>Sada 6 ks popisovačů na bílé tabule a flipcharty, rychleschnoucí inkoust, kulatý hrot, šíře stopy 3 mm, lze použít na sklo a neporézní povrchy, nezanechává šmouhy, barvy v balení: hnědá, zelená, sv. modrá, fialová, růžová, oranžová.</t>
  </si>
  <si>
    <t>Samolepící, 1 bal/50ks.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</si>
  <si>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</si>
  <si>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</si>
  <si>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</si>
  <si>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Stolní kalkulátor, standardní funkce, funkce výpočet DPH, nezávislá paměť, napájení duální solární/bateriové, hmotnost cca 110 g, rozměry cca 147 x 103 x 28,8 mm, typ: 8B, počet míst na displeji: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</si>
</sst>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7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2" fillId="3" borderId="26" xfId="1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20" fillId="3" borderId="26" xfId="1" applyFont="1" applyFill="1" applyBorder="1" applyAlignment="1" applyProtection="1">
      <alignment horizontal="center" vertical="center" wrapText="1"/>
    </xf>
    <xf numFmtId="0" fontId="20" fillId="3" borderId="26" xfId="5" applyFont="1" applyFill="1" applyBorder="1" applyAlignment="1" applyProtection="1">
      <alignment horizontal="left" vertical="center" wrapText="1" indent="1"/>
    </xf>
    <xf numFmtId="164" fontId="0" fillId="0" borderId="26" xfId="0" applyNumberFormat="1" applyBorder="1" applyAlignment="1" applyProtection="1">
      <alignment horizontal="right" vertical="center" indent="1"/>
    </xf>
    <xf numFmtId="164" fontId="16" fillId="3" borderId="26" xfId="0" applyNumberFormat="1" applyFont="1" applyFill="1" applyBorder="1" applyAlignment="1" applyProtection="1">
      <alignment horizontal="right" vertical="center" wrapText="1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22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20" fillId="3" borderId="27" xfId="1" applyFont="1" applyFill="1" applyBorder="1" applyAlignment="1" applyProtection="1">
      <alignment horizontal="center" vertical="center" wrapText="1"/>
    </xf>
    <xf numFmtId="0" fontId="20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6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9"/>
  <sheetViews>
    <sheetView tabSelected="1" zoomScale="80" zoomScaleNormal="80" workbookViewId="0">
      <selection activeCell="A22" sqref="A22:XFD2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66" customWidth="1"/>
    <col min="5" max="5" width="11.140625" style="4" customWidth="1"/>
    <col min="6" max="6" width="117.42578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29.28515625" style="1" customWidth="1"/>
    <col min="18" max="18" width="26.5703125" style="1" customWidth="1"/>
    <col min="19" max="19" width="11.5703125" style="1" hidden="1" customWidth="1"/>
    <col min="20" max="20" width="35.85546875" style="7" customWidth="1"/>
    <col min="21" max="16384" width="9.140625" style="1"/>
  </cols>
  <sheetData>
    <row r="1" spans="1:20" ht="38.25" customHeight="1" x14ac:dyDescent="0.25">
      <c r="B1" s="2" t="s">
        <v>82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29" t="s">
        <v>17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18</v>
      </c>
      <c r="M6" s="29" t="s">
        <v>19</v>
      </c>
      <c r="N6" s="29" t="s">
        <v>26</v>
      </c>
      <c r="O6" s="29" t="s">
        <v>20</v>
      </c>
      <c r="P6" s="31" t="s">
        <v>21</v>
      </c>
      <c r="Q6" s="29" t="s">
        <v>22</v>
      </c>
      <c r="R6" s="29" t="s">
        <v>23</v>
      </c>
      <c r="S6" s="29" t="s">
        <v>24</v>
      </c>
      <c r="T6" s="29" t="s">
        <v>25</v>
      </c>
    </row>
    <row r="7" spans="1:20" ht="22.5" customHeight="1" thickTop="1" x14ac:dyDescent="0.25">
      <c r="A7" s="32"/>
      <c r="B7" s="33">
        <v>1</v>
      </c>
      <c r="C7" s="34" t="s">
        <v>93</v>
      </c>
      <c r="D7" s="35">
        <v>10</v>
      </c>
      <c r="E7" s="36" t="s">
        <v>29</v>
      </c>
      <c r="F7" s="37" t="s">
        <v>30</v>
      </c>
      <c r="G7" s="38">
        <f t="shared" ref="G7:G21" si="0">D7*H7</f>
        <v>350</v>
      </c>
      <c r="H7" s="39">
        <v>35</v>
      </c>
      <c r="I7" s="167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28</v>
      </c>
      <c r="M7" s="43" t="s">
        <v>81</v>
      </c>
      <c r="N7" s="44"/>
      <c r="O7" s="44"/>
      <c r="P7" s="45" t="s">
        <v>83</v>
      </c>
      <c r="Q7" s="45" t="s">
        <v>84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94</v>
      </c>
      <c r="D8" s="49">
        <v>10</v>
      </c>
      <c r="E8" s="50" t="s">
        <v>29</v>
      </c>
      <c r="F8" s="51" t="s">
        <v>30</v>
      </c>
      <c r="G8" s="52">
        <f t="shared" si="0"/>
        <v>350</v>
      </c>
      <c r="H8" s="53">
        <v>35</v>
      </c>
      <c r="I8" s="168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95</v>
      </c>
      <c r="D9" s="49">
        <v>10</v>
      </c>
      <c r="E9" s="50" t="s">
        <v>29</v>
      </c>
      <c r="F9" s="51" t="s">
        <v>30</v>
      </c>
      <c r="G9" s="52">
        <f t="shared" si="0"/>
        <v>350</v>
      </c>
      <c r="H9" s="53">
        <v>35</v>
      </c>
      <c r="I9" s="168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96</v>
      </c>
      <c r="D10" s="49">
        <v>10</v>
      </c>
      <c r="E10" s="50" t="s">
        <v>29</v>
      </c>
      <c r="F10" s="51" t="s">
        <v>31</v>
      </c>
      <c r="G10" s="52">
        <f t="shared" si="0"/>
        <v>150</v>
      </c>
      <c r="H10" s="53">
        <v>15</v>
      </c>
      <c r="I10" s="168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35.25" customHeight="1" x14ac:dyDescent="0.25">
      <c r="A11" s="27"/>
      <c r="B11" s="47">
        <v>5</v>
      </c>
      <c r="C11" s="48" t="s">
        <v>32</v>
      </c>
      <c r="D11" s="49">
        <v>20</v>
      </c>
      <c r="E11" s="61" t="s">
        <v>29</v>
      </c>
      <c r="F11" s="62" t="s">
        <v>33</v>
      </c>
      <c r="G11" s="52">
        <f t="shared" si="0"/>
        <v>220</v>
      </c>
      <c r="H11" s="53">
        <v>11</v>
      </c>
      <c r="I11" s="168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1.75" customHeight="1" x14ac:dyDescent="0.25">
      <c r="A12" s="27"/>
      <c r="B12" s="47">
        <v>6</v>
      </c>
      <c r="C12" s="48" t="s">
        <v>34</v>
      </c>
      <c r="D12" s="49">
        <v>2</v>
      </c>
      <c r="E12" s="50" t="s">
        <v>29</v>
      </c>
      <c r="F12" s="51" t="s">
        <v>35</v>
      </c>
      <c r="G12" s="52">
        <f t="shared" si="0"/>
        <v>30</v>
      </c>
      <c r="H12" s="53">
        <v>15</v>
      </c>
      <c r="I12" s="168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1.75" customHeight="1" x14ac:dyDescent="0.25">
      <c r="A13" s="27"/>
      <c r="B13" s="47">
        <v>7</v>
      </c>
      <c r="C13" s="48" t="s">
        <v>97</v>
      </c>
      <c r="D13" s="49">
        <v>20</v>
      </c>
      <c r="E13" s="50" t="s">
        <v>29</v>
      </c>
      <c r="F13" s="51" t="s">
        <v>36</v>
      </c>
      <c r="G13" s="52">
        <f t="shared" si="0"/>
        <v>340</v>
      </c>
      <c r="H13" s="53">
        <v>17</v>
      </c>
      <c r="I13" s="168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1.75" customHeight="1" x14ac:dyDescent="0.25">
      <c r="A14" s="27"/>
      <c r="B14" s="47">
        <v>8</v>
      </c>
      <c r="C14" s="48" t="s">
        <v>98</v>
      </c>
      <c r="D14" s="49">
        <v>5</v>
      </c>
      <c r="E14" s="50" t="s">
        <v>29</v>
      </c>
      <c r="F14" s="51" t="s">
        <v>36</v>
      </c>
      <c r="G14" s="52">
        <f t="shared" si="0"/>
        <v>85</v>
      </c>
      <c r="H14" s="53">
        <v>17</v>
      </c>
      <c r="I14" s="168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1.75" customHeight="1" x14ac:dyDescent="0.25">
      <c r="A15" s="27"/>
      <c r="B15" s="47">
        <v>9</v>
      </c>
      <c r="C15" s="48" t="s">
        <v>99</v>
      </c>
      <c r="D15" s="49">
        <v>5</v>
      </c>
      <c r="E15" s="50" t="s">
        <v>29</v>
      </c>
      <c r="F15" s="51" t="s">
        <v>36</v>
      </c>
      <c r="G15" s="52">
        <f t="shared" si="0"/>
        <v>85</v>
      </c>
      <c r="H15" s="53">
        <v>17</v>
      </c>
      <c r="I15" s="168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1.75" customHeight="1" thickBot="1" x14ac:dyDescent="0.3">
      <c r="A16" s="27"/>
      <c r="B16" s="63">
        <v>10</v>
      </c>
      <c r="C16" s="64" t="s">
        <v>100</v>
      </c>
      <c r="D16" s="65">
        <v>5</v>
      </c>
      <c r="E16" s="66" t="s">
        <v>29</v>
      </c>
      <c r="F16" s="67" t="s">
        <v>36</v>
      </c>
      <c r="G16" s="68">
        <f t="shared" si="0"/>
        <v>85</v>
      </c>
      <c r="H16" s="69">
        <v>17</v>
      </c>
      <c r="I16" s="169"/>
      <c r="J16" s="70">
        <f t="shared" si="1"/>
        <v>0</v>
      </c>
      <c r="K16" s="71" t="str">
        <f t="shared" si="2"/>
        <v xml:space="preserve"> </v>
      </c>
      <c r="L16" s="72"/>
      <c r="M16" s="73"/>
      <c r="N16" s="74"/>
      <c r="O16" s="74"/>
      <c r="P16" s="75"/>
      <c r="Q16" s="75"/>
      <c r="R16" s="76"/>
      <c r="S16" s="74"/>
      <c r="T16" s="73"/>
    </row>
    <row r="17" spans="1:20" ht="126.75" customHeight="1" thickBot="1" x14ac:dyDescent="0.3">
      <c r="A17" s="27"/>
      <c r="B17" s="77">
        <v>11</v>
      </c>
      <c r="C17" s="78" t="s">
        <v>37</v>
      </c>
      <c r="D17" s="79">
        <v>75</v>
      </c>
      <c r="E17" s="80" t="s">
        <v>38</v>
      </c>
      <c r="F17" s="81" t="s">
        <v>101</v>
      </c>
      <c r="G17" s="82">
        <f t="shared" si="0"/>
        <v>11250</v>
      </c>
      <c r="H17" s="83">
        <v>150</v>
      </c>
      <c r="I17" s="170"/>
      <c r="J17" s="84">
        <f t="shared" si="1"/>
        <v>0</v>
      </c>
      <c r="K17" s="85" t="str">
        <f t="shared" si="2"/>
        <v xml:space="preserve"> </v>
      </c>
      <c r="L17" s="86" t="s">
        <v>28</v>
      </c>
      <c r="M17" s="86" t="s">
        <v>81</v>
      </c>
      <c r="N17" s="87"/>
      <c r="O17" s="87"/>
      <c r="P17" s="86" t="s">
        <v>85</v>
      </c>
      <c r="Q17" s="86" t="s">
        <v>86</v>
      </c>
      <c r="R17" s="88">
        <v>21</v>
      </c>
      <c r="S17" s="87"/>
      <c r="T17" s="89" t="s">
        <v>12</v>
      </c>
    </row>
    <row r="18" spans="1:20" ht="115.5" customHeight="1" x14ac:dyDescent="0.25">
      <c r="A18" s="27"/>
      <c r="B18" s="90">
        <v>12</v>
      </c>
      <c r="C18" s="91" t="s">
        <v>39</v>
      </c>
      <c r="D18" s="92">
        <v>5</v>
      </c>
      <c r="E18" s="93" t="s">
        <v>38</v>
      </c>
      <c r="F18" s="94" t="s">
        <v>102</v>
      </c>
      <c r="G18" s="95">
        <f t="shared" si="0"/>
        <v>1350</v>
      </c>
      <c r="H18" s="96">
        <v>270</v>
      </c>
      <c r="I18" s="171"/>
      <c r="J18" s="97">
        <f t="shared" si="1"/>
        <v>0</v>
      </c>
      <c r="K18" s="98" t="str">
        <f t="shared" si="2"/>
        <v xml:space="preserve"> </v>
      </c>
      <c r="L18" s="99" t="s">
        <v>28</v>
      </c>
      <c r="M18" s="99" t="s">
        <v>81</v>
      </c>
      <c r="N18" s="100"/>
      <c r="O18" s="100"/>
      <c r="P18" s="99" t="s">
        <v>88</v>
      </c>
      <c r="Q18" s="99" t="s">
        <v>87</v>
      </c>
      <c r="R18" s="101">
        <v>21</v>
      </c>
      <c r="S18" s="100"/>
      <c r="T18" s="102" t="s">
        <v>13</v>
      </c>
    </row>
    <row r="19" spans="1:20" ht="110.25" customHeight="1" thickBot="1" x14ac:dyDescent="0.3">
      <c r="A19" s="27"/>
      <c r="B19" s="63">
        <v>13</v>
      </c>
      <c r="C19" s="64" t="s">
        <v>40</v>
      </c>
      <c r="D19" s="65">
        <v>75</v>
      </c>
      <c r="E19" s="66" t="s">
        <v>38</v>
      </c>
      <c r="F19" s="67" t="s">
        <v>103</v>
      </c>
      <c r="G19" s="68">
        <f t="shared" si="0"/>
        <v>11625</v>
      </c>
      <c r="H19" s="69">
        <v>155</v>
      </c>
      <c r="I19" s="169"/>
      <c r="J19" s="70">
        <f t="shared" si="1"/>
        <v>0</v>
      </c>
      <c r="K19" s="71" t="str">
        <f t="shared" si="2"/>
        <v xml:space="preserve"> </v>
      </c>
      <c r="L19" s="103"/>
      <c r="M19" s="103"/>
      <c r="N19" s="74"/>
      <c r="O19" s="74"/>
      <c r="P19" s="104"/>
      <c r="Q19" s="104"/>
      <c r="R19" s="76"/>
      <c r="S19" s="74"/>
      <c r="T19" s="73"/>
    </row>
    <row r="20" spans="1:20" ht="22.5" customHeight="1" x14ac:dyDescent="0.25">
      <c r="A20" s="27"/>
      <c r="B20" s="105">
        <v>14</v>
      </c>
      <c r="C20" s="106" t="s">
        <v>41</v>
      </c>
      <c r="D20" s="107">
        <v>1</v>
      </c>
      <c r="E20" s="108" t="s">
        <v>38</v>
      </c>
      <c r="F20" s="109" t="s">
        <v>42</v>
      </c>
      <c r="G20" s="110">
        <f t="shared" si="0"/>
        <v>95</v>
      </c>
      <c r="H20" s="111">
        <v>95</v>
      </c>
      <c r="I20" s="172"/>
      <c r="J20" s="112">
        <f t="shared" si="1"/>
        <v>0</v>
      </c>
      <c r="K20" s="113" t="str">
        <f t="shared" si="2"/>
        <v xml:space="preserve"> </v>
      </c>
      <c r="L20" s="114" t="s">
        <v>28</v>
      </c>
      <c r="M20" s="114" t="s">
        <v>81</v>
      </c>
      <c r="N20" s="58"/>
      <c r="O20" s="58"/>
      <c r="P20" s="114" t="s">
        <v>89</v>
      </c>
      <c r="Q20" s="114" t="s">
        <v>90</v>
      </c>
      <c r="R20" s="60">
        <v>21</v>
      </c>
      <c r="S20" s="58"/>
      <c r="T20" s="57" t="s">
        <v>12</v>
      </c>
    </row>
    <row r="21" spans="1:20" ht="109.5" customHeight="1" x14ac:dyDescent="0.25">
      <c r="A21" s="27"/>
      <c r="B21" s="47">
        <v>15</v>
      </c>
      <c r="C21" s="48" t="s">
        <v>39</v>
      </c>
      <c r="D21" s="49">
        <v>2</v>
      </c>
      <c r="E21" s="50" t="s">
        <v>38</v>
      </c>
      <c r="F21" s="51" t="s">
        <v>102</v>
      </c>
      <c r="G21" s="52">
        <f t="shared" si="0"/>
        <v>540</v>
      </c>
      <c r="H21" s="53">
        <v>270</v>
      </c>
      <c r="I21" s="168"/>
      <c r="J21" s="54">
        <f t="shared" si="1"/>
        <v>0</v>
      </c>
      <c r="K21" s="55" t="str">
        <f t="shared" si="2"/>
        <v xml:space="preserve"> </v>
      </c>
      <c r="L21" s="114"/>
      <c r="M21" s="114"/>
      <c r="N21" s="58"/>
      <c r="O21" s="58"/>
      <c r="P21" s="115"/>
      <c r="Q21" s="115"/>
      <c r="R21" s="60"/>
      <c r="S21" s="58"/>
      <c r="T21" s="57"/>
    </row>
    <row r="22" spans="1:20" ht="22.5" customHeight="1" x14ac:dyDescent="0.25">
      <c r="A22" s="27"/>
      <c r="B22" s="47">
        <v>16</v>
      </c>
      <c r="C22" s="48" t="s">
        <v>96</v>
      </c>
      <c r="D22" s="49">
        <v>1</v>
      </c>
      <c r="E22" s="50" t="s">
        <v>29</v>
      </c>
      <c r="F22" s="51" t="s">
        <v>106</v>
      </c>
      <c r="G22" s="52">
        <f t="shared" ref="G22:G49" si="3">D22*H22</f>
        <v>15</v>
      </c>
      <c r="H22" s="53">
        <v>15</v>
      </c>
      <c r="I22" s="168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114"/>
      <c r="M22" s="114"/>
      <c r="N22" s="58"/>
      <c r="O22" s="58"/>
      <c r="P22" s="115"/>
      <c r="Q22" s="115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104</v>
      </c>
      <c r="D23" s="49">
        <v>1</v>
      </c>
      <c r="E23" s="50" t="s">
        <v>29</v>
      </c>
      <c r="F23" s="51" t="s">
        <v>107</v>
      </c>
      <c r="G23" s="52">
        <f t="shared" si="3"/>
        <v>15</v>
      </c>
      <c r="H23" s="53">
        <v>15</v>
      </c>
      <c r="I23" s="168"/>
      <c r="J23" s="54">
        <f t="shared" si="4"/>
        <v>0</v>
      </c>
      <c r="K23" s="55" t="str">
        <f t="shared" si="5"/>
        <v xml:space="preserve"> </v>
      </c>
      <c r="L23" s="114"/>
      <c r="M23" s="114"/>
      <c r="N23" s="58"/>
      <c r="O23" s="58"/>
      <c r="P23" s="115"/>
      <c r="Q23" s="115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105</v>
      </c>
      <c r="D24" s="49">
        <v>1</v>
      </c>
      <c r="E24" s="50" t="s">
        <v>29</v>
      </c>
      <c r="F24" s="51" t="s">
        <v>108</v>
      </c>
      <c r="G24" s="52">
        <f t="shared" si="3"/>
        <v>15</v>
      </c>
      <c r="H24" s="53">
        <v>15</v>
      </c>
      <c r="I24" s="168"/>
      <c r="J24" s="54">
        <f t="shared" si="4"/>
        <v>0</v>
      </c>
      <c r="K24" s="55" t="str">
        <f t="shared" si="5"/>
        <v xml:space="preserve"> </v>
      </c>
      <c r="L24" s="114"/>
      <c r="M24" s="114"/>
      <c r="N24" s="58"/>
      <c r="O24" s="58"/>
      <c r="P24" s="115"/>
      <c r="Q24" s="115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43</v>
      </c>
      <c r="D25" s="49">
        <v>1</v>
      </c>
      <c r="E25" s="50" t="s">
        <v>44</v>
      </c>
      <c r="F25" s="51" t="s">
        <v>45</v>
      </c>
      <c r="G25" s="52">
        <f t="shared" si="3"/>
        <v>75</v>
      </c>
      <c r="H25" s="53">
        <v>75</v>
      </c>
      <c r="I25" s="168"/>
      <c r="J25" s="54">
        <f t="shared" si="4"/>
        <v>0</v>
      </c>
      <c r="K25" s="55" t="str">
        <f t="shared" si="5"/>
        <v xml:space="preserve"> </v>
      </c>
      <c r="L25" s="114"/>
      <c r="M25" s="114"/>
      <c r="N25" s="58"/>
      <c r="O25" s="58"/>
      <c r="P25" s="115"/>
      <c r="Q25" s="115"/>
      <c r="R25" s="60"/>
      <c r="S25" s="58"/>
      <c r="T25" s="57"/>
    </row>
    <row r="26" spans="1:20" ht="42.75" customHeight="1" x14ac:dyDescent="0.25">
      <c r="A26" s="27"/>
      <c r="B26" s="47">
        <v>20</v>
      </c>
      <c r="C26" s="48" t="s">
        <v>46</v>
      </c>
      <c r="D26" s="49">
        <v>3</v>
      </c>
      <c r="E26" s="50" t="s">
        <v>29</v>
      </c>
      <c r="F26" s="51" t="s">
        <v>47</v>
      </c>
      <c r="G26" s="52">
        <f t="shared" si="3"/>
        <v>240</v>
      </c>
      <c r="H26" s="53">
        <v>80</v>
      </c>
      <c r="I26" s="168"/>
      <c r="J26" s="54">
        <f t="shared" si="4"/>
        <v>0</v>
      </c>
      <c r="K26" s="55" t="str">
        <f t="shared" si="5"/>
        <v xml:space="preserve"> </v>
      </c>
      <c r="L26" s="114"/>
      <c r="M26" s="114"/>
      <c r="N26" s="58"/>
      <c r="O26" s="58"/>
      <c r="P26" s="115"/>
      <c r="Q26" s="115"/>
      <c r="R26" s="60"/>
      <c r="S26" s="58"/>
      <c r="T26" s="57"/>
    </row>
    <row r="27" spans="1:20" ht="22.5" customHeight="1" x14ac:dyDescent="0.25">
      <c r="A27" s="27"/>
      <c r="B27" s="47">
        <v>21</v>
      </c>
      <c r="C27" s="48" t="s">
        <v>48</v>
      </c>
      <c r="D27" s="49">
        <v>1</v>
      </c>
      <c r="E27" s="50" t="s">
        <v>29</v>
      </c>
      <c r="F27" s="51" t="s">
        <v>49</v>
      </c>
      <c r="G27" s="52">
        <f t="shared" si="3"/>
        <v>50</v>
      </c>
      <c r="H27" s="53">
        <v>50</v>
      </c>
      <c r="I27" s="168"/>
      <c r="J27" s="54">
        <f t="shared" ref="J27:J49" si="6">D27*I27</f>
        <v>0</v>
      </c>
      <c r="K27" s="55" t="str">
        <f t="shared" ref="K27:K49" si="7">IF(ISNUMBER(I27), IF(I27&gt;H27,"NEVYHOVUJE","VYHOVUJE")," ")</f>
        <v xml:space="preserve"> </v>
      </c>
      <c r="L27" s="114"/>
      <c r="M27" s="114"/>
      <c r="N27" s="58"/>
      <c r="O27" s="58"/>
      <c r="P27" s="115"/>
      <c r="Q27" s="115"/>
      <c r="R27" s="60"/>
      <c r="S27" s="58"/>
      <c r="T27" s="57"/>
    </row>
    <row r="28" spans="1:20" ht="43.5" customHeight="1" thickBot="1" x14ac:dyDescent="0.3">
      <c r="A28" s="27"/>
      <c r="B28" s="116">
        <v>22</v>
      </c>
      <c r="C28" s="117" t="s">
        <v>50</v>
      </c>
      <c r="D28" s="118">
        <v>1</v>
      </c>
      <c r="E28" s="119" t="s">
        <v>38</v>
      </c>
      <c r="F28" s="120" t="s">
        <v>109</v>
      </c>
      <c r="G28" s="121">
        <f t="shared" si="3"/>
        <v>120</v>
      </c>
      <c r="H28" s="122">
        <v>120</v>
      </c>
      <c r="I28" s="173"/>
      <c r="J28" s="123">
        <f t="shared" si="6"/>
        <v>0</v>
      </c>
      <c r="K28" s="124" t="str">
        <f t="shared" si="7"/>
        <v xml:space="preserve"> </v>
      </c>
      <c r="L28" s="114"/>
      <c r="M28" s="114"/>
      <c r="N28" s="58"/>
      <c r="O28" s="58"/>
      <c r="P28" s="115"/>
      <c r="Q28" s="115"/>
      <c r="R28" s="60"/>
      <c r="S28" s="58"/>
      <c r="T28" s="57"/>
    </row>
    <row r="29" spans="1:20" ht="138.75" customHeight="1" thickBot="1" x14ac:dyDescent="0.3">
      <c r="A29" s="27"/>
      <c r="B29" s="125">
        <v>23</v>
      </c>
      <c r="C29" s="126" t="s">
        <v>39</v>
      </c>
      <c r="D29" s="127">
        <v>5</v>
      </c>
      <c r="E29" s="128" t="s">
        <v>38</v>
      </c>
      <c r="F29" s="129" t="s">
        <v>102</v>
      </c>
      <c r="G29" s="130">
        <f t="shared" si="3"/>
        <v>1350</v>
      </c>
      <c r="H29" s="131">
        <v>270</v>
      </c>
      <c r="I29" s="174"/>
      <c r="J29" s="132">
        <f t="shared" si="6"/>
        <v>0</v>
      </c>
      <c r="K29" s="133" t="str">
        <f t="shared" si="7"/>
        <v xml:space="preserve"> </v>
      </c>
      <c r="L29" s="134" t="s">
        <v>28</v>
      </c>
      <c r="M29" s="134" t="s">
        <v>81</v>
      </c>
      <c r="N29" s="135"/>
      <c r="O29" s="135"/>
      <c r="P29" s="134" t="s">
        <v>89</v>
      </c>
      <c r="Q29" s="134" t="s">
        <v>90</v>
      </c>
      <c r="R29" s="136">
        <v>21</v>
      </c>
      <c r="S29" s="135"/>
      <c r="T29" s="137" t="s">
        <v>12</v>
      </c>
    </row>
    <row r="30" spans="1:20" ht="22.5" customHeight="1" x14ac:dyDescent="0.25">
      <c r="A30" s="27"/>
      <c r="B30" s="105">
        <v>24</v>
      </c>
      <c r="C30" s="106" t="s">
        <v>51</v>
      </c>
      <c r="D30" s="107">
        <v>2</v>
      </c>
      <c r="E30" s="108" t="s">
        <v>29</v>
      </c>
      <c r="F30" s="109" t="s">
        <v>52</v>
      </c>
      <c r="G30" s="110">
        <f t="shared" si="3"/>
        <v>40</v>
      </c>
      <c r="H30" s="111">
        <v>20</v>
      </c>
      <c r="I30" s="172"/>
      <c r="J30" s="112">
        <f t="shared" si="6"/>
        <v>0</v>
      </c>
      <c r="K30" s="113" t="str">
        <f t="shared" si="7"/>
        <v xml:space="preserve"> </v>
      </c>
      <c r="L30" s="114" t="s">
        <v>28</v>
      </c>
      <c r="M30" s="114" t="s">
        <v>81</v>
      </c>
      <c r="N30" s="58"/>
      <c r="O30" s="58"/>
      <c r="P30" s="114" t="s">
        <v>91</v>
      </c>
      <c r="Q30" s="114" t="s">
        <v>92</v>
      </c>
      <c r="R30" s="60">
        <v>21</v>
      </c>
      <c r="S30" s="58"/>
      <c r="T30" s="57" t="s">
        <v>12</v>
      </c>
    </row>
    <row r="31" spans="1:20" ht="22.5" customHeight="1" x14ac:dyDescent="0.25">
      <c r="A31" s="27"/>
      <c r="B31" s="47">
        <v>25</v>
      </c>
      <c r="C31" s="48" t="s">
        <v>53</v>
      </c>
      <c r="D31" s="49">
        <v>2</v>
      </c>
      <c r="E31" s="50" t="s">
        <v>29</v>
      </c>
      <c r="F31" s="51" t="s">
        <v>54</v>
      </c>
      <c r="G31" s="52">
        <f t="shared" si="3"/>
        <v>44</v>
      </c>
      <c r="H31" s="53">
        <v>22</v>
      </c>
      <c r="I31" s="168"/>
      <c r="J31" s="54">
        <f t="shared" si="6"/>
        <v>0</v>
      </c>
      <c r="K31" s="55" t="str">
        <f t="shared" si="7"/>
        <v xml:space="preserve"> </v>
      </c>
      <c r="L31" s="114"/>
      <c r="M31" s="114"/>
      <c r="N31" s="58"/>
      <c r="O31" s="58"/>
      <c r="P31" s="115"/>
      <c r="Q31" s="115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55</v>
      </c>
      <c r="D32" s="49">
        <v>2</v>
      </c>
      <c r="E32" s="50" t="s">
        <v>38</v>
      </c>
      <c r="F32" s="51" t="s">
        <v>56</v>
      </c>
      <c r="G32" s="52">
        <f t="shared" si="3"/>
        <v>40</v>
      </c>
      <c r="H32" s="53">
        <v>20</v>
      </c>
      <c r="I32" s="168"/>
      <c r="J32" s="54">
        <f t="shared" si="6"/>
        <v>0</v>
      </c>
      <c r="K32" s="55" t="str">
        <f t="shared" si="7"/>
        <v xml:space="preserve"> </v>
      </c>
      <c r="L32" s="114"/>
      <c r="M32" s="114"/>
      <c r="N32" s="58"/>
      <c r="O32" s="58"/>
      <c r="P32" s="115"/>
      <c r="Q32" s="115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57</v>
      </c>
      <c r="D33" s="49">
        <v>5</v>
      </c>
      <c r="E33" s="50" t="s">
        <v>29</v>
      </c>
      <c r="F33" s="51" t="s">
        <v>58</v>
      </c>
      <c r="G33" s="52">
        <f t="shared" si="3"/>
        <v>40</v>
      </c>
      <c r="H33" s="53">
        <v>8</v>
      </c>
      <c r="I33" s="168"/>
      <c r="J33" s="54">
        <f t="shared" si="6"/>
        <v>0</v>
      </c>
      <c r="K33" s="55" t="str">
        <f t="shared" si="7"/>
        <v xml:space="preserve"> </v>
      </c>
      <c r="L33" s="114"/>
      <c r="M33" s="114"/>
      <c r="N33" s="58"/>
      <c r="O33" s="58"/>
      <c r="P33" s="115"/>
      <c r="Q33" s="115"/>
      <c r="R33" s="60"/>
      <c r="S33" s="58"/>
      <c r="T33" s="57"/>
    </row>
    <row r="34" spans="1:20" ht="108" customHeight="1" x14ac:dyDescent="0.25">
      <c r="A34" s="27"/>
      <c r="B34" s="47">
        <v>28</v>
      </c>
      <c r="C34" s="48" t="s">
        <v>37</v>
      </c>
      <c r="D34" s="49">
        <v>5</v>
      </c>
      <c r="E34" s="50" t="s">
        <v>38</v>
      </c>
      <c r="F34" s="51" t="s">
        <v>101</v>
      </c>
      <c r="G34" s="52">
        <f t="shared" si="3"/>
        <v>750</v>
      </c>
      <c r="H34" s="53">
        <v>150</v>
      </c>
      <c r="I34" s="168"/>
      <c r="J34" s="54">
        <f t="shared" si="6"/>
        <v>0</v>
      </c>
      <c r="K34" s="55" t="str">
        <f t="shared" si="7"/>
        <v xml:space="preserve"> </v>
      </c>
      <c r="L34" s="114"/>
      <c r="M34" s="114"/>
      <c r="N34" s="58"/>
      <c r="O34" s="58"/>
      <c r="P34" s="115"/>
      <c r="Q34" s="115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59</v>
      </c>
      <c r="D35" s="49">
        <v>1</v>
      </c>
      <c r="E35" s="50" t="s">
        <v>38</v>
      </c>
      <c r="F35" s="51" t="s">
        <v>110</v>
      </c>
      <c r="G35" s="52">
        <f t="shared" si="3"/>
        <v>53</v>
      </c>
      <c r="H35" s="53">
        <v>53</v>
      </c>
      <c r="I35" s="168"/>
      <c r="J35" s="54">
        <f t="shared" si="6"/>
        <v>0</v>
      </c>
      <c r="K35" s="55" t="str">
        <f t="shared" si="7"/>
        <v xml:space="preserve"> </v>
      </c>
      <c r="L35" s="114"/>
      <c r="M35" s="114"/>
      <c r="N35" s="58"/>
      <c r="O35" s="58"/>
      <c r="P35" s="115"/>
      <c r="Q35" s="115"/>
      <c r="R35" s="60"/>
      <c r="S35" s="58"/>
      <c r="T35" s="57"/>
    </row>
    <row r="36" spans="1:20" ht="28.5" customHeight="1" x14ac:dyDescent="0.25">
      <c r="A36" s="27"/>
      <c r="B36" s="47">
        <v>30</v>
      </c>
      <c r="C36" s="48" t="s">
        <v>60</v>
      </c>
      <c r="D36" s="49">
        <v>10</v>
      </c>
      <c r="E36" s="50" t="s">
        <v>29</v>
      </c>
      <c r="F36" s="51" t="s">
        <v>61</v>
      </c>
      <c r="G36" s="52">
        <f t="shared" si="3"/>
        <v>30</v>
      </c>
      <c r="H36" s="53">
        <v>3</v>
      </c>
      <c r="I36" s="168"/>
      <c r="J36" s="54">
        <f t="shared" si="6"/>
        <v>0</v>
      </c>
      <c r="K36" s="55" t="str">
        <f t="shared" si="7"/>
        <v xml:space="preserve"> </v>
      </c>
      <c r="L36" s="114"/>
      <c r="M36" s="114"/>
      <c r="N36" s="58"/>
      <c r="O36" s="58"/>
      <c r="P36" s="115"/>
      <c r="Q36" s="115"/>
      <c r="R36" s="60"/>
      <c r="S36" s="58"/>
      <c r="T36" s="57"/>
    </row>
    <row r="37" spans="1:20" ht="36.75" customHeight="1" x14ac:dyDescent="0.25">
      <c r="A37" s="27"/>
      <c r="B37" s="47">
        <v>31</v>
      </c>
      <c r="C37" s="48" t="s">
        <v>32</v>
      </c>
      <c r="D37" s="49">
        <v>6</v>
      </c>
      <c r="E37" s="50" t="s">
        <v>29</v>
      </c>
      <c r="F37" s="51" t="s">
        <v>33</v>
      </c>
      <c r="G37" s="52">
        <f t="shared" si="3"/>
        <v>66</v>
      </c>
      <c r="H37" s="53">
        <v>11</v>
      </c>
      <c r="I37" s="168"/>
      <c r="J37" s="54">
        <f t="shared" si="6"/>
        <v>0</v>
      </c>
      <c r="K37" s="55" t="str">
        <f t="shared" si="7"/>
        <v xml:space="preserve"> </v>
      </c>
      <c r="L37" s="114"/>
      <c r="M37" s="114"/>
      <c r="N37" s="58"/>
      <c r="O37" s="58"/>
      <c r="P37" s="115"/>
      <c r="Q37" s="115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111</v>
      </c>
      <c r="D38" s="49">
        <v>3</v>
      </c>
      <c r="E38" s="50" t="s">
        <v>29</v>
      </c>
      <c r="F38" s="51" t="s">
        <v>62</v>
      </c>
      <c r="G38" s="52">
        <f t="shared" si="3"/>
        <v>45</v>
      </c>
      <c r="H38" s="53">
        <v>15</v>
      </c>
      <c r="I38" s="168"/>
      <c r="J38" s="54">
        <f t="shared" si="6"/>
        <v>0</v>
      </c>
      <c r="K38" s="55" t="str">
        <f t="shared" si="7"/>
        <v xml:space="preserve"> </v>
      </c>
      <c r="L38" s="114"/>
      <c r="M38" s="114"/>
      <c r="N38" s="58"/>
      <c r="O38" s="58"/>
      <c r="P38" s="115"/>
      <c r="Q38" s="115"/>
      <c r="R38" s="60"/>
      <c r="S38" s="58"/>
      <c r="T38" s="57"/>
    </row>
    <row r="39" spans="1:20" ht="39.75" customHeight="1" x14ac:dyDescent="0.25">
      <c r="A39" s="27"/>
      <c r="B39" s="47">
        <v>33</v>
      </c>
      <c r="C39" s="48" t="s">
        <v>112</v>
      </c>
      <c r="D39" s="49">
        <v>3</v>
      </c>
      <c r="E39" s="50" t="s">
        <v>29</v>
      </c>
      <c r="F39" s="51" t="s">
        <v>63</v>
      </c>
      <c r="G39" s="52">
        <f t="shared" si="3"/>
        <v>39</v>
      </c>
      <c r="H39" s="53">
        <v>13</v>
      </c>
      <c r="I39" s="168"/>
      <c r="J39" s="54">
        <f t="shared" si="6"/>
        <v>0</v>
      </c>
      <c r="K39" s="55" t="str">
        <f t="shared" si="7"/>
        <v xml:space="preserve"> </v>
      </c>
      <c r="L39" s="114"/>
      <c r="M39" s="114"/>
      <c r="N39" s="58"/>
      <c r="O39" s="58"/>
      <c r="P39" s="115"/>
      <c r="Q39" s="115"/>
      <c r="R39" s="60"/>
      <c r="S39" s="58"/>
      <c r="T39" s="57"/>
    </row>
    <row r="40" spans="1:20" ht="39" customHeight="1" x14ac:dyDescent="0.25">
      <c r="A40" s="27"/>
      <c r="B40" s="47">
        <v>34</v>
      </c>
      <c r="C40" s="48" t="s">
        <v>64</v>
      </c>
      <c r="D40" s="49">
        <v>1</v>
      </c>
      <c r="E40" s="50" t="s">
        <v>44</v>
      </c>
      <c r="F40" s="51" t="s">
        <v>65</v>
      </c>
      <c r="G40" s="52">
        <f t="shared" si="3"/>
        <v>55</v>
      </c>
      <c r="H40" s="53">
        <v>55</v>
      </c>
      <c r="I40" s="168"/>
      <c r="J40" s="54">
        <f t="shared" si="6"/>
        <v>0</v>
      </c>
      <c r="K40" s="55" t="str">
        <f t="shared" si="7"/>
        <v xml:space="preserve"> </v>
      </c>
      <c r="L40" s="114"/>
      <c r="M40" s="114"/>
      <c r="N40" s="58"/>
      <c r="O40" s="58"/>
      <c r="P40" s="115"/>
      <c r="Q40" s="115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113</v>
      </c>
      <c r="D41" s="49">
        <v>1</v>
      </c>
      <c r="E41" s="50" t="s">
        <v>29</v>
      </c>
      <c r="F41" s="51" t="s">
        <v>36</v>
      </c>
      <c r="G41" s="52">
        <f t="shared" si="3"/>
        <v>17</v>
      </c>
      <c r="H41" s="53">
        <v>17</v>
      </c>
      <c r="I41" s="168"/>
      <c r="J41" s="54">
        <f t="shared" si="6"/>
        <v>0</v>
      </c>
      <c r="K41" s="55" t="str">
        <f t="shared" si="7"/>
        <v xml:space="preserve"> </v>
      </c>
      <c r="L41" s="114"/>
      <c r="M41" s="114"/>
      <c r="N41" s="58"/>
      <c r="O41" s="58"/>
      <c r="P41" s="115"/>
      <c r="Q41" s="115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66</v>
      </c>
      <c r="D42" s="49">
        <v>1</v>
      </c>
      <c r="E42" s="50" t="s">
        <v>44</v>
      </c>
      <c r="F42" s="51" t="s">
        <v>67</v>
      </c>
      <c r="G42" s="52">
        <f t="shared" si="3"/>
        <v>54</v>
      </c>
      <c r="H42" s="53">
        <v>54</v>
      </c>
      <c r="I42" s="168"/>
      <c r="J42" s="54">
        <f t="shared" si="6"/>
        <v>0</v>
      </c>
      <c r="K42" s="55" t="str">
        <f t="shared" si="7"/>
        <v xml:space="preserve"> </v>
      </c>
      <c r="L42" s="114"/>
      <c r="M42" s="114"/>
      <c r="N42" s="58"/>
      <c r="O42" s="58"/>
      <c r="P42" s="115"/>
      <c r="Q42" s="115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68</v>
      </c>
      <c r="D43" s="49">
        <v>1</v>
      </c>
      <c r="E43" s="50" t="s">
        <v>29</v>
      </c>
      <c r="F43" s="51" t="s">
        <v>69</v>
      </c>
      <c r="G43" s="52">
        <f t="shared" si="3"/>
        <v>80</v>
      </c>
      <c r="H43" s="53">
        <v>80</v>
      </c>
      <c r="I43" s="168"/>
      <c r="J43" s="54">
        <f t="shared" si="6"/>
        <v>0</v>
      </c>
      <c r="K43" s="55" t="str">
        <f t="shared" si="7"/>
        <v xml:space="preserve"> </v>
      </c>
      <c r="L43" s="114"/>
      <c r="M43" s="114"/>
      <c r="N43" s="58"/>
      <c r="O43" s="58"/>
      <c r="P43" s="115"/>
      <c r="Q43" s="115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70</v>
      </c>
      <c r="D44" s="49">
        <v>5</v>
      </c>
      <c r="E44" s="50" t="s">
        <v>38</v>
      </c>
      <c r="F44" s="51" t="s">
        <v>71</v>
      </c>
      <c r="G44" s="52">
        <f t="shared" si="3"/>
        <v>65</v>
      </c>
      <c r="H44" s="53">
        <v>13</v>
      </c>
      <c r="I44" s="168"/>
      <c r="J44" s="54">
        <f t="shared" si="6"/>
        <v>0</v>
      </c>
      <c r="K44" s="55" t="str">
        <f t="shared" si="7"/>
        <v xml:space="preserve"> </v>
      </c>
      <c r="L44" s="114"/>
      <c r="M44" s="114"/>
      <c r="N44" s="58"/>
      <c r="O44" s="58"/>
      <c r="P44" s="115"/>
      <c r="Q44" s="115"/>
      <c r="R44" s="60"/>
      <c r="S44" s="58"/>
      <c r="T44" s="57"/>
    </row>
    <row r="45" spans="1:20" ht="39.75" customHeight="1" x14ac:dyDescent="0.25">
      <c r="A45" s="27"/>
      <c r="B45" s="47">
        <v>39</v>
      </c>
      <c r="C45" s="48" t="s">
        <v>72</v>
      </c>
      <c r="D45" s="49">
        <v>1</v>
      </c>
      <c r="E45" s="50" t="s">
        <v>29</v>
      </c>
      <c r="F45" s="51" t="s">
        <v>114</v>
      </c>
      <c r="G45" s="52">
        <f t="shared" si="3"/>
        <v>240</v>
      </c>
      <c r="H45" s="53">
        <v>240</v>
      </c>
      <c r="I45" s="168"/>
      <c r="J45" s="54">
        <f t="shared" si="6"/>
        <v>0</v>
      </c>
      <c r="K45" s="55" t="str">
        <f t="shared" si="7"/>
        <v xml:space="preserve"> </v>
      </c>
      <c r="L45" s="114"/>
      <c r="M45" s="114"/>
      <c r="N45" s="58"/>
      <c r="O45" s="58"/>
      <c r="P45" s="115"/>
      <c r="Q45" s="115"/>
      <c r="R45" s="60"/>
      <c r="S45" s="58"/>
      <c r="T45" s="57"/>
    </row>
    <row r="46" spans="1:20" ht="39.75" customHeight="1" x14ac:dyDescent="0.25">
      <c r="A46" s="27"/>
      <c r="B46" s="47">
        <v>40</v>
      </c>
      <c r="C46" s="48" t="s">
        <v>73</v>
      </c>
      <c r="D46" s="49">
        <v>4</v>
      </c>
      <c r="E46" s="50" t="s">
        <v>29</v>
      </c>
      <c r="F46" s="51" t="s">
        <v>74</v>
      </c>
      <c r="G46" s="52">
        <f t="shared" si="3"/>
        <v>180</v>
      </c>
      <c r="H46" s="53">
        <v>45</v>
      </c>
      <c r="I46" s="168"/>
      <c r="J46" s="54">
        <f t="shared" si="6"/>
        <v>0</v>
      </c>
      <c r="K46" s="55" t="str">
        <f t="shared" si="7"/>
        <v xml:space="preserve"> </v>
      </c>
      <c r="L46" s="114"/>
      <c r="M46" s="114"/>
      <c r="N46" s="58"/>
      <c r="O46" s="58"/>
      <c r="P46" s="115"/>
      <c r="Q46" s="115"/>
      <c r="R46" s="60"/>
      <c r="S46" s="58"/>
      <c r="T46" s="57"/>
    </row>
    <row r="47" spans="1:20" ht="22.5" customHeight="1" x14ac:dyDescent="0.25">
      <c r="A47" s="27"/>
      <c r="B47" s="47">
        <v>41</v>
      </c>
      <c r="C47" s="48" t="s">
        <v>75</v>
      </c>
      <c r="D47" s="49">
        <v>1</v>
      </c>
      <c r="E47" s="50" t="s">
        <v>29</v>
      </c>
      <c r="F47" s="51" t="s">
        <v>76</v>
      </c>
      <c r="G47" s="52">
        <f t="shared" si="3"/>
        <v>110</v>
      </c>
      <c r="H47" s="53">
        <v>110</v>
      </c>
      <c r="I47" s="168"/>
      <c r="J47" s="54">
        <f t="shared" si="6"/>
        <v>0</v>
      </c>
      <c r="K47" s="55" t="str">
        <f t="shared" si="7"/>
        <v xml:space="preserve"> </v>
      </c>
      <c r="L47" s="114"/>
      <c r="M47" s="114"/>
      <c r="N47" s="58"/>
      <c r="O47" s="58"/>
      <c r="P47" s="115"/>
      <c r="Q47" s="115"/>
      <c r="R47" s="60"/>
      <c r="S47" s="58"/>
      <c r="T47" s="57"/>
    </row>
    <row r="48" spans="1:20" ht="26.25" customHeight="1" x14ac:dyDescent="0.25">
      <c r="A48" s="27"/>
      <c r="B48" s="47">
        <v>42</v>
      </c>
      <c r="C48" s="48" t="s">
        <v>77</v>
      </c>
      <c r="D48" s="49">
        <v>1</v>
      </c>
      <c r="E48" s="50" t="s">
        <v>29</v>
      </c>
      <c r="F48" s="51" t="s">
        <v>78</v>
      </c>
      <c r="G48" s="52">
        <f t="shared" si="3"/>
        <v>20</v>
      </c>
      <c r="H48" s="53">
        <v>20</v>
      </c>
      <c r="I48" s="168"/>
      <c r="J48" s="54">
        <f t="shared" si="6"/>
        <v>0</v>
      </c>
      <c r="K48" s="55" t="str">
        <f t="shared" si="7"/>
        <v xml:space="preserve"> </v>
      </c>
      <c r="L48" s="114"/>
      <c r="M48" s="114"/>
      <c r="N48" s="58"/>
      <c r="O48" s="58"/>
      <c r="P48" s="115"/>
      <c r="Q48" s="115"/>
      <c r="R48" s="60"/>
      <c r="S48" s="58"/>
      <c r="T48" s="57"/>
    </row>
    <row r="49" spans="1:20" ht="23.25" customHeight="1" thickBot="1" x14ac:dyDescent="0.3">
      <c r="A49" s="27"/>
      <c r="B49" s="138">
        <v>43</v>
      </c>
      <c r="C49" s="139" t="s">
        <v>79</v>
      </c>
      <c r="D49" s="140">
        <v>1</v>
      </c>
      <c r="E49" s="141" t="s">
        <v>29</v>
      </c>
      <c r="F49" s="142" t="s">
        <v>80</v>
      </c>
      <c r="G49" s="143">
        <f t="shared" si="3"/>
        <v>17</v>
      </c>
      <c r="H49" s="144">
        <v>17</v>
      </c>
      <c r="I49" s="175"/>
      <c r="J49" s="145">
        <f t="shared" si="6"/>
        <v>0</v>
      </c>
      <c r="K49" s="146" t="str">
        <f t="shared" si="7"/>
        <v xml:space="preserve"> </v>
      </c>
      <c r="L49" s="147"/>
      <c r="M49" s="147"/>
      <c r="N49" s="148"/>
      <c r="O49" s="148"/>
      <c r="P49" s="149"/>
      <c r="Q49" s="149"/>
      <c r="R49" s="150"/>
      <c r="S49" s="148"/>
      <c r="T49" s="151"/>
    </row>
    <row r="50" spans="1:20" ht="16.5" thickTop="1" thickBot="1" x14ac:dyDescent="0.3">
      <c r="C50" s="1"/>
      <c r="D50" s="1"/>
      <c r="E50" s="1"/>
      <c r="F50" s="1"/>
      <c r="G50" s="1"/>
      <c r="J50" s="152"/>
    </row>
    <row r="51" spans="1:20" ht="60.75" customHeight="1" thickTop="1" thickBot="1" x14ac:dyDescent="0.3">
      <c r="B51" s="153" t="s">
        <v>9</v>
      </c>
      <c r="C51" s="153"/>
      <c r="D51" s="153"/>
      <c r="E51" s="153"/>
      <c r="F51" s="153"/>
      <c r="G51" s="154"/>
      <c r="H51" s="155" t="s">
        <v>10</v>
      </c>
      <c r="I51" s="156" t="s">
        <v>11</v>
      </c>
      <c r="J51" s="157"/>
      <c r="K51" s="158"/>
      <c r="S51" s="24"/>
      <c r="T51" s="159"/>
    </row>
    <row r="52" spans="1:20" ht="33" customHeight="1" thickTop="1" thickBot="1" x14ac:dyDescent="0.3">
      <c r="B52" s="160" t="s">
        <v>27</v>
      </c>
      <c r="C52" s="160"/>
      <c r="D52" s="160"/>
      <c r="E52" s="160"/>
      <c r="F52" s="160"/>
      <c r="G52" s="161"/>
      <c r="H52" s="162">
        <f>SUM(G7:G49)</f>
        <v>30770</v>
      </c>
      <c r="I52" s="163">
        <f>SUM(J7:J49)</f>
        <v>0</v>
      </c>
      <c r="J52" s="164"/>
      <c r="K52" s="165"/>
    </row>
    <row r="53" spans="1:20" ht="14.25" customHeight="1" thickTop="1" x14ac:dyDescent="0.25"/>
    <row r="54" spans="1:20" ht="14.25" customHeight="1" x14ac:dyDescent="0.25"/>
    <row r="55" spans="1:20" ht="14.25" customHeight="1" x14ac:dyDescent="0.25"/>
    <row r="56" spans="1:20" ht="14.25" customHeight="1" x14ac:dyDescent="0.25"/>
    <row r="57" spans="1:20" ht="14.25" customHeight="1" x14ac:dyDescent="0.25"/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</sheetData>
  <sheetProtection algorithmName="SHA-512" hashValue="2X3OdJuxEM2qssqlKVulHnVr9Qdp4u2YXZbJfvTYoMpZ8F9GZLcim8FLmQrdPJbnKOZ+WHuPlm55JCC9To6oSg==" saltValue="NAV8NH9b72zBN1hkXMVDfw==" spinCount="100000" sheet="1" objects="1" scenarios="1"/>
  <mergeCells count="42">
    <mergeCell ref="B52:F52"/>
    <mergeCell ref="I52:K52"/>
    <mergeCell ref="B51:F51"/>
    <mergeCell ref="B1:D1"/>
    <mergeCell ref="I51:K51"/>
    <mergeCell ref="I2:R3"/>
    <mergeCell ref="R18:R19"/>
    <mergeCell ref="Q7:Q16"/>
    <mergeCell ref="P7:P16"/>
    <mergeCell ref="R20:R28"/>
    <mergeCell ref="P20:P28"/>
    <mergeCell ref="Q30:Q49"/>
    <mergeCell ref="P30:P49"/>
    <mergeCell ref="L7:L16"/>
    <mergeCell ref="M7:M16"/>
    <mergeCell ref="N7:N16"/>
    <mergeCell ref="T7:T16"/>
    <mergeCell ref="S7:S16"/>
    <mergeCell ref="R7:R16"/>
    <mergeCell ref="S18:S19"/>
    <mergeCell ref="T18:T19"/>
    <mergeCell ref="P18:P19"/>
    <mergeCell ref="Q18:Q19"/>
    <mergeCell ref="S20:S28"/>
    <mergeCell ref="T20:T28"/>
    <mergeCell ref="Q20:Q28"/>
    <mergeCell ref="T30:T49"/>
    <mergeCell ref="S30:S49"/>
    <mergeCell ref="R30:R49"/>
    <mergeCell ref="O7:O16"/>
    <mergeCell ref="L18:L19"/>
    <mergeCell ref="M18:M19"/>
    <mergeCell ref="N18:N19"/>
    <mergeCell ref="O18:O19"/>
    <mergeCell ref="L20:L28"/>
    <mergeCell ref="M20:M28"/>
    <mergeCell ref="N20:N28"/>
    <mergeCell ref="O20:O28"/>
    <mergeCell ref="L30:L49"/>
    <mergeCell ref="M30:M49"/>
    <mergeCell ref="N30:N49"/>
    <mergeCell ref="O30:O49"/>
  </mergeCells>
  <conditionalFormatting sqref="B7:B4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9">
    <cfRule type="containsBlanks" dxfId="5" priority="22">
      <formula>LEN(TRIM(D7))=0</formula>
    </cfRule>
  </conditionalFormatting>
  <conditionalFormatting sqref="I7:I4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2023-08-28T07:44:14Z</cp:lastPrinted>
  <dcterms:created xsi:type="dcterms:W3CDTF">2014-03-05T12:43:32Z</dcterms:created>
  <dcterms:modified xsi:type="dcterms:W3CDTF">2023-08-28T11:44:46Z</dcterms:modified>
</cp:coreProperties>
</file>